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B24" i="1"/>
  <c r="B20" i="1"/>
  <c r="B13" i="1"/>
  <c r="B12" i="1"/>
  <c r="B14" i="1"/>
  <c r="B11" i="1" l="1"/>
  <c r="B17" i="1"/>
  <c r="B23" i="1"/>
  <c r="B26" i="1"/>
  <c r="B16" i="1"/>
  <c r="B15" i="1" l="1"/>
  <c r="B21" i="1" l="1"/>
  <c r="B9" i="1"/>
  <c r="B10" i="1" l="1"/>
  <c r="B28" i="1" l="1"/>
</calcChain>
</file>

<file path=xl/sharedStrings.xml><?xml version="1.0" encoding="utf-8"?>
<sst xmlns="http://schemas.openxmlformats.org/spreadsheetml/2006/main" count="30" uniqueCount="30">
  <si>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</si>
  <si>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</si>
  <si>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</si>
  <si>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</si>
  <si>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</si>
  <si>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</si>
  <si>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</si>
  <si>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</si>
  <si>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</si>
  <si>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</si>
  <si>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</si>
  <si>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</si>
  <si>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</si>
  <si>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</si>
  <si>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№11 по ул.Октябрьской</t>
  </si>
  <si>
    <t>Уборка лестничных клеток</t>
  </si>
  <si>
    <t>Уборка придомовой территории от снега и наледи</t>
  </si>
  <si>
    <t>Устранение утечки системы отопления, замена участка стояка</t>
  </si>
  <si>
    <t>Введение ограничения в кв.3 за задолженность</t>
  </si>
  <si>
    <t>4.2. Водоснабжение и водоотведение</t>
  </si>
  <si>
    <t>Прочистка внутренней канализационной сети</t>
  </si>
  <si>
    <t>4.3. Отопление</t>
  </si>
  <si>
    <t>4.4. Электроснабжение</t>
  </si>
  <si>
    <t>4.5. Аварийно-диспетчерское обслуживание</t>
  </si>
  <si>
    <t>4.6. Услуги управления</t>
  </si>
  <si>
    <t>Якупова Р.А.</t>
  </si>
  <si>
    <t>Промывка, опрессовка, ревизия системы отопления</t>
  </si>
  <si>
    <t>Пуск тепла</t>
  </si>
  <si>
    <t>3. Задолженность за 2023г.</t>
  </si>
  <si>
    <t xml:space="preserve">                                                                     за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</si>
</sst>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2" fontId="1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C28" sqref="C28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12</v>
      </c>
    </row>
    <row r="2" spans="1:10" ht="17.399999999999999" x14ac:dyDescent="0.3">
      <c r="A2" s="9" t="s">
        <v>14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29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150808.59</v>
      </c>
    </row>
    <row r="8" spans="1:10" ht="21" customHeight="1" x14ac:dyDescent="0.3">
      <c r="A8" s="5" t="s">
        <v>2</v>
      </c>
      <c r="B8" s="11">
        <v>150251.88</v>
      </c>
    </row>
    <row r="9" spans="1:10" ht="19.95" customHeight="1" x14ac:dyDescent="0.3">
      <c r="A9" s="5" t="s">
        <v>28</v>
      </c>
      <c r="B9" s="6">
        <f>B8-B7</f>
        <v>-556.70999999999185</v>
      </c>
    </row>
    <row r="10" spans="1:10" ht="23.4" customHeight="1" x14ac:dyDescent="0.3">
      <c r="A10" s="5" t="s">
        <v>3</v>
      </c>
      <c r="B10" s="11">
        <f>B11+B23+B26+B17+B15+B21</f>
        <v>124089.72</v>
      </c>
    </row>
    <row r="11" spans="1:10" ht="23.4" customHeight="1" x14ac:dyDescent="0.3">
      <c r="A11" s="5" t="s">
        <v>4</v>
      </c>
      <c r="B11" s="12">
        <f>B12+B13+B14</f>
        <v>68524</v>
      </c>
    </row>
    <row r="12" spans="1:10" ht="21" customHeight="1" x14ac:dyDescent="0.3">
      <c r="A12" s="5" t="s">
        <v>5</v>
      </c>
      <c r="B12" s="3">
        <f>1890*2*12</f>
        <v>45360</v>
      </c>
      <c r="J12" s="10"/>
    </row>
    <row r="13" spans="1:10" ht="21.6" customHeight="1" x14ac:dyDescent="0.3">
      <c r="A13" s="5" t="s">
        <v>15</v>
      </c>
      <c r="B13" s="3">
        <f>736*2*12</f>
        <v>17664</v>
      </c>
    </row>
    <row r="14" spans="1:10" ht="21.6" customHeight="1" x14ac:dyDescent="0.3">
      <c r="A14" s="5" t="s">
        <v>16</v>
      </c>
      <c r="B14" s="3">
        <f>3500+2000</f>
        <v>5500</v>
      </c>
    </row>
    <row r="15" spans="1:10" ht="21.6" customHeight="1" x14ac:dyDescent="0.3">
      <c r="A15" s="5" t="s">
        <v>19</v>
      </c>
      <c r="B15" s="21">
        <f>B16</f>
        <v>10015</v>
      </c>
    </row>
    <row r="16" spans="1:10" ht="21.6" customHeight="1" x14ac:dyDescent="0.3">
      <c r="A16" s="5" t="s">
        <v>20</v>
      </c>
      <c r="B16" s="3">
        <f>5249.6+4765.4</f>
        <v>10015</v>
      </c>
    </row>
    <row r="17" spans="1:2" ht="21.6" customHeight="1" x14ac:dyDescent="0.3">
      <c r="A17" s="5" t="s">
        <v>21</v>
      </c>
      <c r="B17" s="21">
        <f>B20+B18+B19</f>
        <v>17877</v>
      </c>
    </row>
    <row r="18" spans="1:2" ht="21.6" customHeight="1" x14ac:dyDescent="0.3">
      <c r="A18" s="5" t="s">
        <v>26</v>
      </c>
      <c r="B18" s="3">
        <v>8900</v>
      </c>
    </row>
    <row r="19" spans="1:2" ht="21.6" customHeight="1" x14ac:dyDescent="0.3">
      <c r="A19" s="5" t="s">
        <v>27</v>
      </c>
      <c r="B19" s="3">
        <v>2200</v>
      </c>
    </row>
    <row r="20" spans="1:2" ht="21.6" customHeight="1" x14ac:dyDescent="0.3">
      <c r="A20" s="5" t="s">
        <v>17</v>
      </c>
      <c r="B20" s="3">
        <f>2886+1694+1270+927</f>
        <v>6777</v>
      </c>
    </row>
    <row r="21" spans="1:2" ht="21.6" customHeight="1" x14ac:dyDescent="0.3">
      <c r="A21" s="5" t="s">
        <v>22</v>
      </c>
      <c r="B21" s="21">
        <f>B22</f>
        <v>500</v>
      </c>
    </row>
    <row r="22" spans="1:2" ht="21.6" customHeight="1" x14ac:dyDescent="0.3">
      <c r="A22" s="5" t="s">
        <v>18</v>
      </c>
      <c r="B22" s="3">
        <v>500</v>
      </c>
    </row>
    <row r="23" spans="1:2" ht="18" x14ac:dyDescent="0.35">
      <c r="A23" s="8" t="s">
        <v>23</v>
      </c>
      <c r="B23" s="12">
        <f>B24+B25</f>
        <v>16226.72</v>
      </c>
    </row>
    <row r="24" spans="1:2" ht="18" x14ac:dyDescent="0.35">
      <c r="A24" s="8" t="s">
        <v>9</v>
      </c>
      <c r="B24" s="2">
        <f>256.68*4</f>
        <v>1026.72</v>
      </c>
    </row>
    <row r="25" spans="1:2" ht="18" x14ac:dyDescent="0.35">
      <c r="A25" s="8" t="s">
        <v>8</v>
      </c>
      <c r="B25" s="2">
        <f>3800*4</f>
        <v>15200</v>
      </c>
    </row>
    <row r="26" spans="1:2" ht="18" x14ac:dyDescent="0.35">
      <c r="A26" s="8" t="s">
        <v>24</v>
      </c>
      <c r="B26" s="12">
        <f>3649*3</f>
        <v>10947</v>
      </c>
    </row>
    <row r="27" spans="1:2" ht="36" x14ac:dyDescent="0.35">
      <c r="A27" s="13" t="s">
        <v>10</v>
      </c>
      <c r="B27" s="2">
        <v>-154851.51</v>
      </c>
    </row>
    <row r="28" spans="1:2" ht="36" x14ac:dyDescent="0.35">
      <c r="A28" s="13" t="s">
        <v>11</v>
      </c>
      <c r="B28" s="12">
        <f>B7-B10+B9+B27</f>
        <v>-128689.35</v>
      </c>
    </row>
    <row r="29" spans="1:2" ht="18" x14ac:dyDescent="0.35">
      <c r="A29" s="20"/>
      <c r="B29" s="19"/>
    </row>
    <row r="30" spans="1:2" s="16" customFormat="1" ht="18" x14ac:dyDescent="0.35">
      <c r="A30" s="14"/>
      <c r="B30" s="15"/>
    </row>
    <row r="31" spans="1:2" s="16" customFormat="1" ht="17.399999999999999" x14ac:dyDescent="0.3">
      <c r="A31" s="18" t="s">
        <v>13</v>
      </c>
      <c r="B31" s="19" t="s">
        <v>25</v>
      </c>
    </row>
    <row r="32" spans="1:2" s="16" customFormat="1" ht="18" x14ac:dyDescent="0.35">
      <c r="A32" s="14"/>
      <c r="B32" s="15"/>
    </row>
    <row r="33" spans="1:2" s="16" customFormat="1" ht="18" x14ac:dyDescent="0.35">
      <c r="A33" s="14"/>
      <c r="B33" s="15"/>
    </row>
    <row r="34" spans="1:2" s="16" customFormat="1" ht="18" x14ac:dyDescent="0.35">
      <c r="A34" s="14"/>
      <c r="B34" s="15"/>
    </row>
    <row r="35" spans="1:2" s="16" customFormat="1" x14ac:dyDescent="0.3">
      <c r="B35" s="17"/>
    </row>
    <row r="36" spans="1:2" s="16" customFormat="1" x14ac:dyDescent="0.3">
      <c r="B36" s="17"/>
    </row>
    <row r="37" spans="1:2" s="16" customFormat="1" x14ac:dyDescent="0.3"/>
    <row r="38" spans="1:2" s="16" customFormat="1" x14ac:dyDescent="0.3"/>
    <row r="39" spans="1:2" s="16" customFormat="1" x14ac:dyDescent="0.3"/>
  </sheetData>
  <phoneticPr fontId="4" type="noConversion"/>
  <pageMargins left="0.7" right="0.7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2020-06-22T13:45:53Z</cp:lastPrinted>
  <dcterms:created xsi:type="dcterms:W3CDTF">2006-09-16T00:00:00Z</dcterms:created>
  <dcterms:modified xsi:type="dcterms:W3CDTF">2024-02-27T12:15:37Z</dcterms:modified>
</cp:coreProperties>
</file>