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6" i="1" l="1"/>
  <c r="B27" i="1"/>
  <c r="B25" i="1"/>
  <c r="B18" i="1"/>
  <c r="B11" i="1"/>
  <c r="B16" i="1"/>
  <c r="B13" i="1"/>
  <c r="B12" i="1"/>
  <c r="B24" i="1" l="1"/>
  <c r="B23" i="1"/>
  <c r="B22" i="1" s="1"/>
  <c r="B10" i="1" l="1"/>
  <c r="B15" i="1"/>
  <c r="B9" i="1" l="1"/>
  <c r="B29" i="1" s="1"/>
</calcChain>
</file>

<file path=xl/sharedStrings.xml><?xml version="1.0" encoding="utf-8"?>
<sst xmlns="http://schemas.openxmlformats.org/spreadsheetml/2006/main" count="31" uniqueCount="31">
  <si>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</si>
  <si>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</si>
  <si>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</si>
  <si>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</si>
  <si>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</si>
  <si>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</si>
  <si>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</si>
  <si>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</si>
  <si>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</si>
  <si>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</si>
  <si>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</si>
  <si>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</si>
  <si>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</si>
  <si>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</si>
  <si>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</si>
  <si>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 xml:space="preserve"> о выполнении договора управления многоквартирным домом №9 по ул.Октябрьской</t>
  </si>
  <si>
    <t>Уборка кровли от снега и наледи</t>
  </si>
  <si>
    <t>Проверка дымоходов и вентканалов</t>
  </si>
  <si>
    <t>4.2. Отопление</t>
  </si>
  <si>
    <t>Обработка системы отопления</t>
  </si>
  <si>
    <t>Уборка лестничных клеток, дезинфекция подъездов</t>
  </si>
  <si>
    <t>4.3. Водоснабжение и водоотведение</t>
  </si>
  <si>
    <t>4.4. Аварийно-диспетчерское обслуживание</t>
  </si>
  <si>
    <t>4.5. Услуги управления</t>
  </si>
  <si>
    <t>Прочистка внутренней канализационной сети</t>
  </si>
  <si>
    <t>Замена участка розлива отопления</t>
  </si>
  <si>
    <t>Ревизия, промывка, опрессовка системы отопления</t>
  </si>
  <si>
    <t>Заполнение и пуск системы отопления</t>
  </si>
  <si>
    <t xml:space="preserve">                                                                     за 2021 год</t>
  </si>
  <si>
    <t>3. Переплата за 2021г.</t>
  </si>
  <si>
    <t>Замер параметров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</si>
</sst>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3" workbookViewId="0">
      <selection activeCell="D29" sqref="D29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12</v>
      </c>
    </row>
    <row r="2" spans="1:10" ht="17.399999999999999" x14ac:dyDescent="0.3">
      <c r="A2" s="9" t="s">
        <v>15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28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138174.6</v>
      </c>
    </row>
    <row r="8" spans="1:10" ht="21" customHeight="1" x14ac:dyDescent="0.3">
      <c r="A8" s="5" t="s">
        <v>2</v>
      </c>
      <c r="B8" s="11">
        <v>146646.03</v>
      </c>
    </row>
    <row r="9" spans="1:10" ht="19.95" customHeight="1" x14ac:dyDescent="0.3">
      <c r="A9" s="5" t="s">
        <v>29</v>
      </c>
      <c r="B9" s="6">
        <f>B8-B7</f>
        <v>8471.429999999993</v>
      </c>
    </row>
    <row r="10" spans="1:10" ht="23.4" customHeight="1" x14ac:dyDescent="0.3">
      <c r="A10" s="5" t="s">
        <v>3</v>
      </c>
      <c r="B10" s="11">
        <f>B11+B16+B24+B27+B22</f>
        <v>115927.79999999999</v>
      </c>
    </row>
    <row r="11" spans="1:10" ht="23.4" customHeight="1" x14ac:dyDescent="0.3">
      <c r="A11" s="5" t="s">
        <v>4</v>
      </c>
      <c r="B11" s="12">
        <f>B12+B13+B15+B14</f>
        <v>74089.219999999987</v>
      </c>
    </row>
    <row r="12" spans="1:10" ht="21" customHeight="1" x14ac:dyDescent="0.3">
      <c r="A12" s="5" t="s">
        <v>5</v>
      </c>
      <c r="B12" s="3">
        <f>2*1890*12</f>
        <v>45360</v>
      </c>
      <c r="J12" s="10"/>
    </row>
    <row r="13" spans="1:10" ht="21.6" customHeight="1" x14ac:dyDescent="0.3">
      <c r="A13" s="5" t="s">
        <v>20</v>
      </c>
      <c r="B13" s="3">
        <f>2*736*12+246*3*12</f>
        <v>26520</v>
      </c>
    </row>
    <row r="14" spans="1:10" ht="21.6" customHeight="1" x14ac:dyDescent="0.3">
      <c r="A14" s="5" t="s">
        <v>17</v>
      </c>
      <c r="B14" s="3">
        <v>782.68</v>
      </c>
    </row>
    <row r="15" spans="1:10" ht="21.6" customHeight="1" x14ac:dyDescent="0.3">
      <c r="A15" s="5" t="s">
        <v>16</v>
      </c>
      <c r="B15" s="3">
        <f>684.2+155.33+587.01</f>
        <v>1426.54</v>
      </c>
    </row>
    <row r="16" spans="1:10" ht="18" x14ac:dyDescent="0.35">
      <c r="A16" s="8" t="s">
        <v>18</v>
      </c>
      <c r="B16" s="12">
        <f>B17+B19+B20+B21+B18</f>
        <v>15917.12</v>
      </c>
    </row>
    <row r="17" spans="1:2" ht="18" x14ac:dyDescent="0.35">
      <c r="A17" s="8" t="s">
        <v>19</v>
      </c>
      <c r="B17" s="2">
        <v>1197.8399999999999</v>
      </c>
    </row>
    <row r="18" spans="1:2" ht="18" x14ac:dyDescent="0.35">
      <c r="A18" s="8" t="s">
        <v>30</v>
      </c>
      <c r="B18" s="2">
        <f>941.7+706.27+470.85</f>
        <v>2118.8200000000002</v>
      </c>
    </row>
    <row r="19" spans="1:2" ht="18" x14ac:dyDescent="0.35">
      <c r="A19" s="8" t="s">
        <v>25</v>
      </c>
      <c r="B19" s="2">
        <v>5369.18</v>
      </c>
    </row>
    <row r="20" spans="1:2" s="24" customFormat="1" ht="18" x14ac:dyDescent="0.35">
      <c r="A20" s="22" t="s">
        <v>26</v>
      </c>
      <c r="B20" s="23">
        <v>6805.91</v>
      </c>
    </row>
    <row r="21" spans="1:2" s="24" customFormat="1" ht="18" x14ac:dyDescent="0.35">
      <c r="A21" s="22" t="s">
        <v>27</v>
      </c>
      <c r="B21" s="23">
        <v>425.37</v>
      </c>
    </row>
    <row r="22" spans="1:2" ht="18" x14ac:dyDescent="0.35">
      <c r="A22" s="8" t="s">
        <v>21</v>
      </c>
      <c r="B22" s="12">
        <f>B23</f>
        <v>3479.14</v>
      </c>
    </row>
    <row r="23" spans="1:2" ht="18" x14ac:dyDescent="0.35">
      <c r="A23" s="8" t="s">
        <v>24</v>
      </c>
      <c r="B23" s="2">
        <f>212.68+3266.46</f>
        <v>3479.14</v>
      </c>
    </row>
    <row r="24" spans="1:2" ht="18" x14ac:dyDescent="0.35">
      <c r="A24" s="8" t="s">
        <v>22</v>
      </c>
      <c r="B24" s="12">
        <f>B25+B26</f>
        <v>8982.7199999999993</v>
      </c>
    </row>
    <row r="25" spans="1:2" ht="18" x14ac:dyDescent="0.35">
      <c r="A25" s="8" t="s">
        <v>9</v>
      </c>
      <c r="B25" s="2">
        <f>256.68*4</f>
        <v>1026.72</v>
      </c>
    </row>
    <row r="26" spans="1:2" ht="18" x14ac:dyDescent="0.35">
      <c r="A26" s="8" t="s">
        <v>8</v>
      </c>
      <c r="B26" s="2">
        <f>7956</f>
        <v>7956</v>
      </c>
    </row>
    <row r="27" spans="1:2" ht="18" x14ac:dyDescent="0.35">
      <c r="A27" s="8" t="s">
        <v>23</v>
      </c>
      <c r="B27" s="12">
        <f>3364.9*4</f>
        <v>13459.6</v>
      </c>
    </row>
    <row r="28" spans="1:2" ht="36" x14ac:dyDescent="0.35">
      <c r="A28" s="13" t="s">
        <v>10</v>
      </c>
      <c r="B28" s="2">
        <v>-65339.56</v>
      </c>
    </row>
    <row r="29" spans="1:2" ht="36" x14ac:dyDescent="0.35">
      <c r="A29" s="13" t="s">
        <v>11</v>
      </c>
      <c r="B29" s="12">
        <f>B7-B10+B9+B28</f>
        <v>-34621.329999999987</v>
      </c>
    </row>
    <row r="30" spans="1:2" ht="18" x14ac:dyDescent="0.35">
      <c r="A30" s="20"/>
      <c r="B30" s="19"/>
    </row>
    <row r="31" spans="1:2" s="16" customFormat="1" ht="18" x14ac:dyDescent="0.35">
      <c r="A31" s="21"/>
      <c r="B31" s="15"/>
    </row>
    <row r="32" spans="1:2" s="16" customFormat="1" ht="18" x14ac:dyDescent="0.35">
      <c r="A32" s="14"/>
      <c r="B32" s="15"/>
    </row>
    <row r="33" spans="1:2" s="16" customFormat="1" ht="17.399999999999999" x14ac:dyDescent="0.3">
      <c r="A33" s="18" t="s">
        <v>14</v>
      </c>
      <c r="B33" s="19" t="s">
        <v>13</v>
      </c>
    </row>
    <row r="34" spans="1:2" s="16" customFormat="1" ht="18" x14ac:dyDescent="0.35">
      <c r="A34" s="14"/>
      <c r="B34" s="15"/>
    </row>
    <row r="35" spans="1:2" s="16" customFormat="1" ht="18" x14ac:dyDescent="0.35">
      <c r="A35" s="14"/>
      <c r="B35" s="15"/>
    </row>
    <row r="36" spans="1:2" s="16" customFormat="1" ht="18" x14ac:dyDescent="0.35">
      <c r="A36" s="14"/>
      <c r="B36" s="15"/>
    </row>
    <row r="37" spans="1:2" s="16" customFormat="1" x14ac:dyDescent="0.3">
      <c r="B37" s="17"/>
    </row>
    <row r="38" spans="1:2" s="16" customFormat="1" x14ac:dyDescent="0.3">
      <c r="B38" s="17"/>
    </row>
    <row r="39" spans="1:2" s="16" customFormat="1" x14ac:dyDescent="0.3"/>
    <row r="40" spans="1:2" s="16" customFormat="1" x14ac:dyDescent="0.3"/>
    <row r="41" spans="1:2" s="16" customFormat="1" x14ac:dyDescent="0.3"/>
  </sheetData>
  <phoneticPr fontId="4" type="noConversion"/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2020-06-22T12:59:25Z</cp:lastPrinted>
  <dcterms:created xsi:type="dcterms:W3CDTF">2006-09-16T00:00:00Z</dcterms:created>
  <dcterms:modified xsi:type="dcterms:W3CDTF">2022-01-27T11:32:03Z</dcterms:modified>
</cp:coreProperties>
</file>