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31" i="1"/>
  <c r="B30"/>
  <c r="B29"/>
  <c r="B24"/>
  <c r="B22"/>
  <c r="B23"/>
  <c r="B11"/>
  <c r="B14"/>
  <c r="B13"/>
  <c r="B12"/>
  <c r="B27"/>
  <c r="B20"/>
  <c r="B26"/>
  <c r="B9"/>
  <c r="B28"/>
  <c r="B10"/>
  <c r="B33"/>
</calcChain>
</file>

<file path=xl/sharedStrings.xml><?xml version="1.0" encoding="utf-8"?>
<sst xmlns="http://schemas.openxmlformats.org/spreadsheetml/2006/main" count="35" uniqueCount="35">
  <si>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</si>
  <si>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</si>
  <si>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</si>
  <si>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</si>
  <si>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</si>
  <si>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</si>
  <si>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Уборка лестничных клеток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</si>
  <si>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</si>
  <si>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</si>
  <si>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</si>
  <si>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</si>
  <si>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</si>
  <si>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</si>
  <si>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</si>
  <si>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</si>
  <si>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</si>
  <si>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</si>
  <si>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Обработка системы отопления</t>
  </si>
  <si>
    <t xml:space="preserve"> о выполнении договора управления многоквартирным домом №8 по ул.Суворова</t>
  </si>
  <si>
    <t>4.2. Отопление</t>
  </si>
  <si>
    <t>Закрашивание надписей на фасаде дома</t>
  </si>
  <si>
    <t>Ремонт отливов козырьков над подъездами</t>
  </si>
  <si>
    <t>Ремонт двери тамбура и окон-продухов на техэтаже</t>
  </si>
  <si>
    <t>Ревизия, промывка, опрессовка, шайбирование системы отопления</t>
  </si>
  <si>
    <t>4.3. Электроснабжение</t>
  </si>
  <si>
    <t>Замена ламп в подъездах</t>
  </si>
  <si>
    <t>4.4. Аварийно-диспетчерское обслуживание</t>
  </si>
  <si>
    <t>4.5. Услуги управления</t>
  </si>
  <si>
    <t>Дезинфекция подъездов</t>
  </si>
  <si>
    <t>Покос травы на придомовой территории</t>
  </si>
  <si>
    <t>Спил и вывоз аварийных деревьев</t>
  </si>
  <si>
    <t>Установка информационных стендов в подъездах</t>
  </si>
  <si>
    <t xml:space="preserve">                                                                     за 2020 год.</t>
  </si>
  <si>
    <t>3. Переплата за 2020г.</t>
  </si>
  <si>
    <t>Замер параметров отопления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</si>
</sst>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workbookViewId="0">
      <selection activeCell="B32" sqref="B32"/>
    </sheetView>
  </sheetViews>
  <sheetFormatPr defaultRowHeight="15"/>
  <cols>
    <col min="1" max="1" width="64.85546875" customWidth="1"/>
    <col min="2" max="2" width="26.42578125" customWidth="1"/>
    <col min="6" max="6" width="9.42578125" bestFit="1" customWidth="1"/>
    <col min="10" max="10" width="9.42578125" bestFit="1" customWidth="1"/>
  </cols>
  <sheetData>
    <row r="1" spans="1:10" ht="18.75">
      <c r="A1" s="7" t="s">
        <v>14</v>
      </c>
    </row>
    <row r="2" spans="1:10" ht="18.75">
      <c r="A2" s="9" t="s">
        <v>18</v>
      </c>
      <c r="B2" s="9"/>
    </row>
    <row r="3" spans="1:10" ht="18.75">
      <c r="A3" s="9" t="s">
        <v>8</v>
      </c>
      <c r="B3" s="9"/>
    </row>
    <row r="4" spans="1:10" ht="18.75">
      <c r="A4" s="9" t="s">
        <v>32</v>
      </c>
      <c r="B4" s="9"/>
    </row>
    <row r="5" spans="1:10" ht="18.75">
      <c r="A5" s="9"/>
      <c r="B5" s="9"/>
    </row>
    <row r="6" spans="1:10" ht="22.9" customHeight="1">
      <c r="A6" s="4" t="s">
        <v>0</v>
      </c>
      <c r="B6" s="1" t="s">
        <v>7</v>
      </c>
    </row>
    <row r="7" spans="1:10" ht="20.45" customHeight="1">
      <c r="A7" s="5" t="s">
        <v>1</v>
      </c>
      <c r="B7" s="11">
        <v>174923.4</v>
      </c>
    </row>
    <row r="8" spans="1:10" ht="21" customHeight="1">
      <c r="A8" s="5" t="s">
        <v>2</v>
      </c>
      <c r="B8" s="11">
        <v>176432.7</v>
      </c>
    </row>
    <row r="9" spans="1:10" ht="19.899999999999999" customHeight="1">
      <c r="A9" s="5" t="s">
        <v>33</v>
      </c>
      <c r="B9" s="6">
        <f>B8-B7</f>
        <v>1509.3000000000175</v>
      </c>
    </row>
    <row r="10" spans="1:10" ht="23.45" customHeight="1">
      <c r="A10" s="5" t="s">
        <v>3</v>
      </c>
      <c r="B10" s="11">
        <f>B11+B22+B28+B31+B26</f>
        <v>172196.95</v>
      </c>
    </row>
    <row r="11" spans="1:10" ht="23.45" customHeight="1">
      <c r="A11" s="5" t="s">
        <v>4</v>
      </c>
      <c r="B11" s="12">
        <f>B12+B13+B15+B16+B17+B18+B14+B19+B20+B21</f>
        <v>100435.66000000002</v>
      </c>
    </row>
    <row r="12" spans="1:10" ht="21" customHeight="1">
      <c r="A12" s="5" t="s">
        <v>5</v>
      </c>
      <c r="B12" s="3">
        <f>3670.1*3*4</f>
        <v>44041.2</v>
      </c>
      <c r="J12" s="10"/>
    </row>
    <row r="13" spans="1:10" ht="21.6" customHeight="1">
      <c r="A13" s="5" t="s">
        <v>6</v>
      </c>
      <c r="B13" s="3">
        <f>1835.05*2*4</f>
        <v>14680.4</v>
      </c>
    </row>
    <row r="14" spans="1:10" ht="21.6" customHeight="1">
      <c r="A14" s="5" t="s">
        <v>28</v>
      </c>
      <c r="B14" s="3">
        <f>6987.2*1.8</f>
        <v>12576.96</v>
      </c>
    </row>
    <row r="15" spans="1:10" ht="21" customHeight="1">
      <c r="A15" s="5" t="s">
        <v>13</v>
      </c>
      <c r="B15" s="3">
        <v>995</v>
      </c>
    </row>
    <row r="16" spans="1:10" ht="21" customHeight="1">
      <c r="A16" s="5" t="s">
        <v>20</v>
      </c>
      <c r="B16" s="3">
        <v>668.65</v>
      </c>
    </row>
    <row r="17" spans="1:2" ht="21" customHeight="1">
      <c r="A17" s="5" t="s">
        <v>21</v>
      </c>
      <c r="B17" s="3">
        <v>1569.55</v>
      </c>
    </row>
    <row r="18" spans="1:2" ht="21" customHeight="1">
      <c r="A18" s="5" t="s">
        <v>22</v>
      </c>
      <c r="B18" s="3">
        <v>6700.22</v>
      </c>
    </row>
    <row r="19" spans="1:2" ht="21" customHeight="1">
      <c r="A19" s="5" t="s">
        <v>29</v>
      </c>
      <c r="B19" s="3">
        <v>1402.1</v>
      </c>
    </row>
    <row r="20" spans="1:2" ht="21" customHeight="1">
      <c r="A20" s="5" t="s">
        <v>30</v>
      </c>
      <c r="B20" s="3">
        <f>8103.09+3540.43</f>
        <v>11643.52</v>
      </c>
    </row>
    <row r="21" spans="1:2" ht="21" customHeight="1">
      <c r="A21" s="5" t="s">
        <v>31</v>
      </c>
      <c r="B21" s="3">
        <v>6158.06</v>
      </c>
    </row>
    <row r="22" spans="1:2" ht="18.75">
      <c r="A22" s="8" t="s">
        <v>19</v>
      </c>
      <c r="B22" s="12">
        <f>B24+B25+B23</f>
        <v>15212.76</v>
      </c>
    </row>
    <row r="23" spans="1:2" ht="18.75">
      <c r="A23" s="8" t="s">
        <v>34</v>
      </c>
      <c r="B23" s="2">
        <f>704.28*2</f>
        <v>1408.56</v>
      </c>
    </row>
    <row r="24" spans="1:2" ht="18.75">
      <c r="A24" s="8" t="s">
        <v>17</v>
      </c>
      <c r="B24" s="2">
        <f>2428.57+697.01+176.07+352.14</f>
        <v>3653.79</v>
      </c>
    </row>
    <row r="25" spans="1:2" ht="37.5">
      <c r="A25" s="22" t="s">
        <v>23</v>
      </c>
      <c r="B25" s="2">
        <v>10150.41</v>
      </c>
    </row>
    <row r="26" spans="1:2" ht="18.75">
      <c r="A26" s="22" t="s">
        <v>24</v>
      </c>
      <c r="B26" s="12">
        <f>B27</f>
        <v>881.53</v>
      </c>
    </row>
    <row r="27" spans="1:2" ht="18.75">
      <c r="A27" s="22" t="s">
        <v>25</v>
      </c>
      <c r="B27" s="2">
        <f>467.14+414.39</f>
        <v>881.53</v>
      </c>
    </row>
    <row r="28" spans="1:2" ht="18.75">
      <c r="A28" s="8" t="s">
        <v>26</v>
      </c>
      <c r="B28" s="12">
        <f>B29+B30</f>
        <v>15288.240000000002</v>
      </c>
    </row>
    <row r="29" spans="1:2" ht="18.75">
      <c r="A29" s="8" t="s">
        <v>10</v>
      </c>
      <c r="B29" s="2">
        <f>742.26*4</f>
        <v>2969.04</v>
      </c>
    </row>
    <row r="30" spans="1:2" ht="18.75">
      <c r="A30" s="8" t="s">
        <v>9</v>
      </c>
      <c r="B30" s="2">
        <f>3079.8*4</f>
        <v>12319.2</v>
      </c>
    </row>
    <row r="31" spans="1:2" ht="18.75">
      <c r="A31" s="8" t="s">
        <v>27</v>
      </c>
      <c r="B31" s="12">
        <f>10094.69*4</f>
        <v>40378.76</v>
      </c>
    </row>
    <row r="32" spans="1:2" ht="37.5">
      <c r="A32" s="13" t="s">
        <v>11</v>
      </c>
      <c r="B32" s="2">
        <v>-64086.43</v>
      </c>
    </row>
    <row r="33" spans="1:2" ht="37.5">
      <c r="A33" s="13" t="s">
        <v>12</v>
      </c>
      <c r="B33" s="12">
        <f>B7-B10+B9+B32</f>
        <v>-59850.68</v>
      </c>
    </row>
    <row r="34" spans="1:2" ht="18.75">
      <c r="A34" s="20"/>
      <c r="B34" s="19"/>
    </row>
    <row r="35" spans="1:2" s="16" customFormat="1" ht="18.75">
      <c r="A35" s="21"/>
      <c r="B35" s="15"/>
    </row>
    <row r="36" spans="1:2" s="16" customFormat="1" ht="18.75">
      <c r="A36" s="14"/>
      <c r="B36" s="15"/>
    </row>
    <row r="37" spans="1:2" s="16" customFormat="1" ht="18.75">
      <c r="A37" s="18" t="s">
        <v>16</v>
      </c>
      <c r="B37" s="19" t="s">
        <v>15</v>
      </c>
    </row>
    <row r="38" spans="1:2" s="16" customFormat="1" ht="18.75">
      <c r="A38" s="14"/>
      <c r="B38" s="15"/>
    </row>
    <row r="39" spans="1:2" s="16" customFormat="1" ht="18.75">
      <c r="A39" s="14"/>
      <c r="B39" s="15"/>
    </row>
    <row r="40" spans="1:2" s="16" customFormat="1" ht="18.75">
      <c r="A40" s="14"/>
      <c r="B40" s="15"/>
    </row>
    <row r="41" spans="1:2" s="16" customFormat="1">
      <c r="B41" s="17"/>
    </row>
    <row r="42" spans="1:2" s="16" customFormat="1">
      <c r="B42" s="17"/>
    </row>
    <row r="43" spans="1:2" s="16" customFormat="1"/>
    <row r="44" spans="1:2" s="16" customFormat="1"/>
    <row r="45" spans="1:2" s="16" customFormat="1"/>
  </sheetData>
  <phoneticPr fontId="4" type="noConversion"/>
  <pageMargins left="0.7" right="0.7" top="0.75" bottom="0.75" header="0.3" footer="0.3"/>
  <pageSetup paperSize="9"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2021-03-29T11:10:39Z</cp:lastPrinted>
  <dcterms:created xsi:type="dcterms:W3CDTF">2006-09-16T00:00:00Z</dcterms:created>
  <dcterms:modified xsi:type="dcterms:W3CDTF">2021-03-29T11:23:54Z</dcterms:modified>
</cp:coreProperties>
</file>