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3" i="1" l="1"/>
  <c r="B16" i="1"/>
  <c r="B12" i="1"/>
  <c r="B13" i="1"/>
  <c r="B10" i="1"/>
  <c r="B9" i="1"/>
  <c r="B26" i="1"/>
  <c r="B28" i="1"/>
  <c r="B29" i="1"/>
  <c r="B27" i="1"/>
  <c r="B11" i="1"/>
  <c r="B19" i="1"/>
  <c r="B14" i="1"/>
  <c r="B7" i="1"/>
  <c r="B15" i="1" l="1"/>
  <c r="B18" i="1"/>
  <c r="B21" i="1" l="1"/>
  <c r="B31" i="1" l="1"/>
</calcChain>
</file>

<file path=xl/sharedStrings.xml><?xml version="1.0" encoding="utf-8"?>
<sst xmlns="http://schemas.openxmlformats.org/spreadsheetml/2006/main" count="33" uniqueCount="33">
  <si>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</si>
  <si>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</si>
  <si>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</si>
  <si>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</si>
  <si>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</si>
  <si>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</si>
  <si>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</si>
  <si>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</si>
  <si>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</si>
  <si>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</si>
  <si>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</si>
  <si>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</si>
  <si>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</si>
  <si>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</si>
  <si>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</si>
  <si>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</si>
  <si>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</si>
  <si>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</si>
  <si>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</si>
  <si>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>Регулировка системы отопления</t>
  </si>
  <si>
    <t>4.2.3. Водоснабжение и водоотоведение</t>
  </si>
  <si>
    <t>Уборка лестничных клеток</t>
  </si>
  <si>
    <t>Замена общедомового прибора учета ХВС</t>
  </si>
  <si>
    <t>Замена крана ХВС в кв.8</t>
  </si>
  <si>
    <t>Промывка, опрессовка, ревизия, шайбирование системы отопления</t>
  </si>
  <si>
    <t>Текущий ремонт системы отопления</t>
  </si>
  <si>
    <t>Пуск отопления</t>
  </si>
  <si>
    <t>4.2.2. Электроснабжение</t>
  </si>
  <si>
    <t>Ремонт электропроводки в подъезде, подключение светильника в тамбуре</t>
  </si>
  <si>
    <t xml:space="preserve"> о выполнении договора технического обслуживания дома №2ж по ул.Матросова</t>
  </si>
  <si>
    <t xml:space="preserve">                                                                     за 2023 год</t>
  </si>
  <si>
    <t>3. Задолженность за 2023г.</t>
  </si>
  <si>
    <t>Якупова Р.А.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</si>
</sst>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4;&#1090;&#1095;&#1077;&#1090;&#1099;%202023/2023&#1075;.%20&#1053;&#1072;&#1095;&#1080;&#1089;&#1083;&#1077;&#1085;&#1080;&#1077;%20&#1087;&#1086;%20&#1076;&#1086;&#1084;&#1072;&#1084;/2023%20&#1075;.%20&#1052;&#1072;&#1090;&#1088;&#1086;&#1089;&#1086;&#1074;&#1072;,2&#10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>
        <row r="16">
          <cell r="B16">
            <v>6660.36</v>
          </cell>
        </row>
        <row r="17">
          <cell r="B17">
            <v>6660.36</v>
          </cell>
        </row>
        <row r="18">
          <cell r="B18">
            <v>6660.36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D24" sqref="D24"/>
    </sheetView>
  </sheetViews>
  <sheetFormatPr defaultRowHeight="14.4" x14ac:dyDescent="0.3"/>
  <cols>
    <col min="1" max="1" width="64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17</v>
      </c>
    </row>
    <row r="2" spans="1:10" ht="17.399999999999999" x14ac:dyDescent="0.3">
      <c r="A2" s="9" t="s">
        <v>29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30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f>59943+[1]Лист3!$B$16+[1]Лист3!$B$17+[1]Лист3!$B$18</f>
        <v>79924.08</v>
      </c>
    </row>
    <row r="8" spans="1:10" ht="21" customHeight="1" x14ac:dyDescent="0.3">
      <c r="A8" s="5" t="s">
        <v>2</v>
      </c>
      <c r="B8" s="11">
        <v>78618.350000000006</v>
      </c>
    </row>
    <row r="9" spans="1:10" ht="19.95" customHeight="1" x14ac:dyDescent="0.3">
      <c r="A9" s="5" t="s">
        <v>31</v>
      </c>
      <c r="B9" s="6">
        <f>B8-B7</f>
        <v>-1305.7299999999959</v>
      </c>
    </row>
    <row r="10" spans="1:10" ht="23.4" customHeight="1" x14ac:dyDescent="0.3">
      <c r="A10" s="5" t="s">
        <v>3</v>
      </c>
      <c r="B10" s="11">
        <f>B11+B15+B26+B29</f>
        <v>100647.22</v>
      </c>
    </row>
    <row r="11" spans="1:10" ht="23.4" customHeight="1" x14ac:dyDescent="0.3">
      <c r="A11" s="5" t="s">
        <v>4</v>
      </c>
      <c r="B11" s="12">
        <f>B12+B13+B14</f>
        <v>42812</v>
      </c>
    </row>
    <row r="12" spans="1:10" ht="21" customHeight="1" x14ac:dyDescent="0.3">
      <c r="A12" s="5" t="s">
        <v>5</v>
      </c>
      <c r="B12" s="3">
        <f>(1*1890+400)*12</f>
        <v>27480</v>
      </c>
      <c r="J12" s="10"/>
    </row>
    <row r="13" spans="1:10" ht="21.6" customHeight="1" x14ac:dyDescent="0.3">
      <c r="A13" s="5" t="s">
        <v>21</v>
      </c>
      <c r="B13" s="3">
        <f>736*12</f>
        <v>8832</v>
      </c>
    </row>
    <row r="14" spans="1:10" ht="21" customHeight="1" x14ac:dyDescent="0.3">
      <c r="A14" s="5" t="s">
        <v>16</v>
      </c>
      <c r="B14" s="3">
        <f>2000+2500+2000</f>
        <v>6500</v>
      </c>
    </row>
    <row r="15" spans="1:10" ht="18" x14ac:dyDescent="0.35">
      <c r="A15" s="8" t="s">
        <v>7</v>
      </c>
      <c r="B15" s="12">
        <f>B16+B21+B23</f>
        <v>34438.080000000002</v>
      </c>
    </row>
    <row r="16" spans="1:10" ht="18" x14ac:dyDescent="0.35">
      <c r="A16" s="8" t="s">
        <v>9</v>
      </c>
      <c r="B16" s="12">
        <f>B19+B17+B18+B20</f>
        <v>25173</v>
      </c>
    </row>
    <row r="17" spans="1:2" ht="36" x14ac:dyDescent="0.35">
      <c r="A17" s="21" t="s">
        <v>24</v>
      </c>
      <c r="B17" s="2">
        <v>10250</v>
      </c>
    </row>
    <row r="18" spans="1:2" ht="18" x14ac:dyDescent="0.35">
      <c r="A18" s="21" t="s">
        <v>25</v>
      </c>
      <c r="B18" s="2">
        <f>3800+1700+4900</f>
        <v>10400</v>
      </c>
    </row>
    <row r="19" spans="1:2" ht="18" x14ac:dyDescent="0.35">
      <c r="A19" s="8" t="s">
        <v>19</v>
      </c>
      <c r="B19" s="2">
        <f>412+1352+1109</f>
        <v>2873</v>
      </c>
    </row>
    <row r="20" spans="1:2" ht="18" x14ac:dyDescent="0.35">
      <c r="A20" s="8" t="s">
        <v>26</v>
      </c>
      <c r="B20" s="2">
        <v>1650</v>
      </c>
    </row>
    <row r="21" spans="1:2" ht="18" x14ac:dyDescent="0.35">
      <c r="A21" s="8" t="s">
        <v>27</v>
      </c>
      <c r="B21" s="12">
        <f>B22</f>
        <v>2600</v>
      </c>
    </row>
    <row r="22" spans="1:2" ht="36" x14ac:dyDescent="0.35">
      <c r="A22" s="21" t="s">
        <v>28</v>
      </c>
      <c r="B22" s="2">
        <v>2600</v>
      </c>
    </row>
    <row r="23" spans="1:2" ht="18" x14ac:dyDescent="0.35">
      <c r="A23" s="8" t="s">
        <v>20</v>
      </c>
      <c r="B23" s="12">
        <f>B24+B25</f>
        <v>6665.08</v>
      </c>
    </row>
    <row r="24" spans="1:2" ht="18" x14ac:dyDescent="0.35">
      <c r="A24" s="8" t="s">
        <v>22</v>
      </c>
      <c r="B24" s="2">
        <v>5028</v>
      </c>
    </row>
    <row r="25" spans="1:2" ht="18" x14ac:dyDescent="0.35">
      <c r="A25" s="8" t="s">
        <v>23</v>
      </c>
      <c r="B25" s="2">
        <v>1637.08</v>
      </c>
    </row>
    <row r="26" spans="1:2" ht="18" x14ac:dyDescent="0.35">
      <c r="A26" s="8" t="s">
        <v>10</v>
      </c>
      <c r="B26" s="12">
        <f>B27+B28</f>
        <v>5700.7000000000007</v>
      </c>
    </row>
    <row r="27" spans="1:2" ht="18" x14ac:dyDescent="0.35">
      <c r="A27" s="8" t="s">
        <v>13</v>
      </c>
      <c r="B27" s="2">
        <f>428.5*4</f>
        <v>1714</v>
      </c>
    </row>
    <row r="28" spans="1:2" ht="18" x14ac:dyDescent="0.35">
      <c r="A28" s="8" t="s">
        <v>12</v>
      </c>
      <c r="B28" s="2">
        <f>1328.9*3</f>
        <v>3986.7000000000003</v>
      </c>
    </row>
    <row r="29" spans="1:2" ht="18" x14ac:dyDescent="0.35">
      <c r="A29" s="8" t="s">
        <v>11</v>
      </c>
      <c r="B29" s="12">
        <f>4424.11*4</f>
        <v>17696.439999999999</v>
      </c>
    </row>
    <row r="30" spans="1:2" ht="36" x14ac:dyDescent="0.35">
      <c r="A30" s="13" t="s">
        <v>14</v>
      </c>
      <c r="B30" s="12">
        <v>-165408.19</v>
      </c>
    </row>
    <row r="31" spans="1:2" ht="36" x14ac:dyDescent="0.35">
      <c r="A31" s="13" t="s">
        <v>15</v>
      </c>
      <c r="B31" s="12">
        <f>B7-B10+B9+B30</f>
        <v>-187437.06</v>
      </c>
    </row>
    <row r="32" spans="1:2" ht="18" x14ac:dyDescent="0.35">
      <c r="A32" s="20"/>
      <c r="B32" s="19"/>
    </row>
    <row r="33" spans="1:2" s="16" customFormat="1" ht="18" x14ac:dyDescent="0.35">
      <c r="A33" s="14"/>
      <c r="B33" s="15"/>
    </row>
    <row r="34" spans="1:2" s="16" customFormat="1" ht="17.399999999999999" x14ac:dyDescent="0.3">
      <c r="A34" s="18" t="s">
        <v>18</v>
      </c>
      <c r="B34" s="19" t="s">
        <v>32</v>
      </c>
    </row>
    <row r="35" spans="1:2" s="16" customFormat="1" ht="18" x14ac:dyDescent="0.35">
      <c r="A35" s="14"/>
      <c r="B35" s="15"/>
    </row>
    <row r="36" spans="1:2" s="16" customFormat="1" ht="18" x14ac:dyDescent="0.35">
      <c r="A36" s="14"/>
      <c r="B36" s="15"/>
    </row>
    <row r="37" spans="1:2" s="16" customFormat="1" ht="18" x14ac:dyDescent="0.35">
      <c r="A37" s="14"/>
      <c r="B37" s="15"/>
    </row>
    <row r="38" spans="1:2" s="16" customFormat="1" x14ac:dyDescent="0.3">
      <c r="B38" s="17"/>
    </row>
    <row r="39" spans="1:2" s="16" customFormat="1" x14ac:dyDescent="0.3">
      <c r="B39" s="17"/>
    </row>
    <row r="40" spans="1:2" s="16" customFormat="1" x14ac:dyDescent="0.3"/>
    <row r="41" spans="1:2" s="16" customFormat="1" x14ac:dyDescent="0.3"/>
    <row r="42" spans="1:2" s="16" customFormat="1" x14ac:dyDescent="0.3"/>
  </sheetData>
  <phoneticPr fontId="4" type="noConversion"/>
  <pageMargins left="0.7" right="0.7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2020-06-10T07:12:56Z</cp:lastPrinted>
  <dcterms:created xsi:type="dcterms:W3CDTF">2006-09-16T00:00:00Z</dcterms:created>
  <dcterms:modified xsi:type="dcterms:W3CDTF">2024-02-20T11:39:55Z</dcterms:modified>
</cp:coreProperties>
</file>