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" i="1" l="1"/>
  <c r="B30" i="1"/>
  <c r="B29" i="1"/>
  <c r="B28" i="1"/>
  <c r="B19" i="1"/>
  <c r="B22" i="1"/>
  <c r="B20" i="1"/>
  <c r="B24" i="1"/>
  <c r="B14" i="1"/>
  <c r="B13" i="1"/>
  <c r="B11" i="1" s="1"/>
  <c r="B12" i="1"/>
  <c r="B27" i="1" l="1"/>
  <c r="B10" i="1" l="1"/>
  <c r="B9" i="1"/>
  <c r="B32" i="1" l="1"/>
</calcChain>
</file>

<file path=xl/sharedStrings.xml><?xml version="1.0" encoding="utf-8"?>
<sst xmlns="http://schemas.openxmlformats.org/spreadsheetml/2006/main" count="34" uniqueCount="34">
  <si>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</si>
  <si>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</si>
  <si>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</si>
  <si>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</si>
  <si>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</si>
  <si>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</si>
  <si>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</si>
  <si>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</si>
  <si>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</si>
  <si>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</si>
  <si>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</si>
  <si>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</si>
  <si>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</si>
  <si>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</si>
  <si>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</si>
  <si>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</si>
  <si>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</si>
  <si>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</si>
  <si>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</si>
  <si>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</si>
  <si>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</si>
  <si>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№2ж по ул.Матросова</t>
  </si>
  <si>
    <t>Устранение утечки на системе отопления</t>
  </si>
  <si>
    <t>4.2.2. Электроснабжение</t>
  </si>
  <si>
    <t>Дезинфекция подъездов</t>
  </si>
  <si>
    <t>3. Задолженность за 9 месяцев 2020г.</t>
  </si>
  <si>
    <t>Покос травы на придомовой территории</t>
  </si>
  <si>
    <t>Установка информационных стендов в подъезде</t>
  </si>
  <si>
    <t>Ревизия, промывка, опрессовка системы отопления</t>
  </si>
  <si>
    <t>Обработка системы отопления</t>
  </si>
  <si>
    <t xml:space="preserve">                                                                     за 2020 года</t>
  </si>
  <si>
    <t>Замена ламп и ремонт проводки</t>
  </si>
  <si>
    <t>4.2.3. ВДГО</t>
  </si>
  <si>
    <t>Проверка дымоходов и вентканалов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</si>
</sst>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25" workbookViewId="0">
      <selection activeCell="B19" sqref="B19"/>
    </sheetView>
  </sheetViews>
  <sheetFormatPr defaultRowHeight="14.4" x14ac:dyDescent="0.3"/>
  <cols>
    <col min="1" max="1" width="64.88671875" customWidth="1"/>
    <col min="2" max="2" width="36.554687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18</v>
      </c>
    </row>
    <row r="2" spans="1:10" ht="17.399999999999999" x14ac:dyDescent="0.3">
      <c r="A2" s="9" t="s">
        <v>21</v>
      </c>
      <c r="B2" s="9"/>
    </row>
    <row r="3" spans="1:10" ht="17.399999999999999" x14ac:dyDescent="0.3">
      <c r="A3" s="9" t="s">
        <v>9</v>
      </c>
      <c r="B3" s="9"/>
    </row>
    <row r="4" spans="1:10" ht="17.399999999999999" x14ac:dyDescent="0.3">
      <c r="A4" s="9" t="s">
        <v>30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7</v>
      </c>
    </row>
    <row r="7" spans="1:10" ht="20.399999999999999" customHeight="1" x14ac:dyDescent="0.3">
      <c r="A7" s="5" t="s">
        <v>1</v>
      </c>
      <c r="B7" s="11">
        <v>76777.2</v>
      </c>
    </row>
    <row r="8" spans="1:10" ht="21" customHeight="1" x14ac:dyDescent="0.3">
      <c r="A8" s="5" t="s">
        <v>2</v>
      </c>
      <c r="B8" s="11">
        <v>56168.36</v>
      </c>
    </row>
    <row r="9" spans="1:10" ht="19.95" customHeight="1" x14ac:dyDescent="0.3">
      <c r="A9" s="5" t="s">
        <v>25</v>
      </c>
      <c r="B9" s="6">
        <f>B8-B7</f>
        <v>-20608.839999999997</v>
      </c>
    </row>
    <row r="10" spans="1:10" ht="23.4" customHeight="1" x14ac:dyDescent="0.3">
      <c r="A10" s="5" t="s">
        <v>3</v>
      </c>
      <c r="B10" s="11">
        <f>B11+B18+B27+B30</f>
        <v>103799.96</v>
      </c>
    </row>
    <row r="11" spans="1:10" ht="23.4" customHeight="1" x14ac:dyDescent="0.3">
      <c r="A11" s="5" t="s">
        <v>4</v>
      </c>
      <c r="B11" s="12">
        <f>B12+B13+B15+B14+B16+B17</f>
        <v>65124.79</v>
      </c>
    </row>
    <row r="12" spans="1:10" ht="21" customHeight="1" x14ac:dyDescent="0.3">
      <c r="A12" s="5" t="s">
        <v>5</v>
      </c>
      <c r="B12" s="3">
        <f>2951.65*3*4</f>
        <v>35419.800000000003</v>
      </c>
      <c r="J12" s="10"/>
    </row>
    <row r="13" spans="1:10" ht="21.6" customHeight="1" x14ac:dyDescent="0.3">
      <c r="A13" s="5" t="s">
        <v>6</v>
      </c>
      <c r="B13" s="3">
        <f>1475.82*3*4</f>
        <v>17709.84</v>
      </c>
    </row>
    <row r="14" spans="1:10" ht="21.6" customHeight="1" x14ac:dyDescent="0.3">
      <c r="A14" s="5" t="s">
        <v>24</v>
      </c>
      <c r="B14" s="3">
        <f>2589.45*2</f>
        <v>5178.8999999999996</v>
      </c>
    </row>
    <row r="15" spans="1:10" ht="21" customHeight="1" x14ac:dyDescent="0.3">
      <c r="A15" s="5" t="s">
        <v>17</v>
      </c>
      <c r="B15" s="3">
        <v>995</v>
      </c>
    </row>
    <row r="16" spans="1:10" ht="21" customHeight="1" x14ac:dyDescent="0.3">
      <c r="A16" s="5" t="s">
        <v>26</v>
      </c>
      <c r="B16" s="3">
        <v>2418.15</v>
      </c>
    </row>
    <row r="17" spans="1:2" ht="21" customHeight="1" x14ac:dyDescent="0.3">
      <c r="A17" s="5" t="s">
        <v>27</v>
      </c>
      <c r="B17" s="3">
        <v>3403.1</v>
      </c>
    </row>
    <row r="18" spans="1:2" ht="18" x14ac:dyDescent="0.35">
      <c r="A18" s="8" t="s">
        <v>8</v>
      </c>
      <c r="B18" s="12">
        <f>B19+B23+B25</f>
        <v>13949.13</v>
      </c>
    </row>
    <row r="19" spans="1:2" ht="18" x14ac:dyDescent="0.35">
      <c r="A19" s="8" t="s">
        <v>10</v>
      </c>
      <c r="B19" s="12">
        <f>B20+B21+B22</f>
        <v>12414.14</v>
      </c>
    </row>
    <row r="20" spans="1:2" ht="18" x14ac:dyDescent="0.35">
      <c r="A20" s="8" t="s">
        <v>22</v>
      </c>
      <c r="B20" s="2">
        <f>794.19+582.41</f>
        <v>1376.6</v>
      </c>
    </row>
    <row r="21" spans="1:2" ht="18" x14ac:dyDescent="0.35">
      <c r="A21" s="8" t="s">
        <v>28</v>
      </c>
      <c r="B21" s="2">
        <v>6943.95</v>
      </c>
    </row>
    <row r="22" spans="1:2" ht="18" x14ac:dyDescent="0.35">
      <c r="A22" s="8" t="s">
        <v>29</v>
      </c>
      <c r="B22" s="2">
        <f>636.25+917.88+703.7+917.88+917.88</f>
        <v>4093.59</v>
      </c>
    </row>
    <row r="23" spans="1:2" ht="18" x14ac:dyDescent="0.35">
      <c r="A23" s="8" t="s">
        <v>23</v>
      </c>
      <c r="B23" s="12">
        <v>478.57</v>
      </c>
    </row>
    <row r="24" spans="1:2" ht="18" x14ac:dyDescent="0.35">
      <c r="A24" s="8" t="s">
        <v>31</v>
      </c>
      <c r="B24" s="2">
        <f>172.61+305.96</f>
        <v>478.57</v>
      </c>
    </row>
    <row r="25" spans="1:2" ht="18" x14ac:dyDescent="0.35">
      <c r="A25" s="8" t="s">
        <v>32</v>
      </c>
      <c r="B25" s="12">
        <v>1056.42</v>
      </c>
    </row>
    <row r="26" spans="1:2" ht="18" x14ac:dyDescent="0.35">
      <c r="A26" s="8" t="s">
        <v>33</v>
      </c>
      <c r="B26" s="2">
        <v>1056.42</v>
      </c>
    </row>
    <row r="27" spans="1:2" ht="18" x14ac:dyDescent="0.35">
      <c r="A27" s="8" t="s">
        <v>11</v>
      </c>
      <c r="B27" s="12">
        <f>B28+B29</f>
        <v>7029.6</v>
      </c>
    </row>
    <row r="28" spans="1:2" ht="18" x14ac:dyDescent="0.35">
      <c r="A28" s="8" t="s">
        <v>14</v>
      </c>
      <c r="B28" s="2">
        <f>428.5*4</f>
        <v>1714</v>
      </c>
    </row>
    <row r="29" spans="1:2" ht="18" x14ac:dyDescent="0.35">
      <c r="A29" s="8" t="s">
        <v>13</v>
      </c>
      <c r="B29" s="2">
        <f>1328.9*4</f>
        <v>5315.6</v>
      </c>
    </row>
    <row r="30" spans="1:2" ht="18" x14ac:dyDescent="0.35">
      <c r="A30" s="8" t="s">
        <v>12</v>
      </c>
      <c r="B30" s="12">
        <f>4424.11*4</f>
        <v>17696.439999999999</v>
      </c>
    </row>
    <row r="31" spans="1:2" ht="36" x14ac:dyDescent="0.35">
      <c r="A31" s="13" t="s">
        <v>15</v>
      </c>
      <c r="B31" s="12">
        <v>-50527.31</v>
      </c>
    </row>
    <row r="32" spans="1:2" ht="36" x14ac:dyDescent="0.35">
      <c r="A32" s="13" t="s">
        <v>16</v>
      </c>
      <c r="B32" s="12">
        <f>B7-B10+B9+B31</f>
        <v>-98158.91</v>
      </c>
    </row>
    <row r="33" spans="1:2" ht="18" x14ac:dyDescent="0.35">
      <c r="A33" s="20"/>
      <c r="B33" s="19"/>
    </row>
    <row r="34" spans="1:2" s="16" customFormat="1" ht="18" x14ac:dyDescent="0.35">
      <c r="A34" s="21"/>
      <c r="B34" s="15"/>
    </row>
    <row r="35" spans="1:2" s="16" customFormat="1" ht="18" x14ac:dyDescent="0.35">
      <c r="A35" s="14"/>
      <c r="B35" s="15"/>
    </row>
    <row r="36" spans="1:2" s="16" customFormat="1" ht="17.399999999999999" x14ac:dyDescent="0.3">
      <c r="A36" s="18" t="s">
        <v>20</v>
      </c>
      <c r="B36" s="19" t="s">
        <v>19</v>
      </c>
    </row>
    <row r="37" spans="1:2" s="16" customFormat="1" ht="18" x14ac:dyDescent="0.35">
      <c r="A37" s="14"/>
      <c r="B37" s="15"/>
    </row>
    <row r="38" spans="1:2" s="16" customFormat="1" ht="18" x14ac:dyDescent="0.35">
      <c r="A38" s="14"/>
      <c r="B38" s="15"/>
    </row>
    <row r="39" spans="1:2" s="16" customFormat="1" ht="18" x14ac:dyDescent="0.35">
      <c r="A39" s="14"/>
      <c r="B39" s="15"/>
    </row>
    <row r="40" spans="1:2" s="16" customFormat="1" x14ac:dyDescent="0.3">
      <c r="B40" s="17"/>
    </row>
    <row r="41" spans="1:2" s="16" customFormat="1" x14ac:dyDescent="0.3">
      <c r="B41" s="17"/>
    </row>
    <row r="42" spans="1:2" s="16" customFormat="1" x14ac:dyDescent="0.3"/>
    <row r="43" spans="1:2" s="16" customFormat="1" x14ac:dyDescent="0.3"/>
    <row r="44" spans="1:2" s="16" customFormat="1" x14ac:dyDescent="0.3"/>
  </sheetData>
  <phoneticPr fontId="4" type="noConversion"/>
  <pageMargins left="0.7" right="0.7" top="0.75" bottom="0.75" header="0.3" footer="0.3"/>
  <pageSetup paperSize="9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2020-06-10T07:12:56Z</cp:lastPrinted>
  <dcterms:created xsi:type="dcterms:W3CDTF">2006-09-16T00:00:00Z</dcterms:created>
  <dcterms:modified xsi:type="dcterms:W3CDTF">2021-03-17T13:51:44Z</dcterms:modified>
</cp:coreProperties>
</file>