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0" i="1" l="1"/>
  <c r="B29" i="1"/>
  <c r="B28" i="1"/>
  <c r="B20" i="1"/>
  <c r="B24" i="1"/>
  <c r="B16" i="1"/>
  <c r="B15" i="1"/>
  <c r="B14" i="1"/>
  <c r="B13" i="1"/>
  <c r="B12" i="1"/>
  <c r="B11" i="1"/>
  <c r="B27" i="1" l="1"/>
  <c r="B19" i="1" l="1"/>
  <c r="B10" i="1" s="1"/>
  <c r="B25" i="1"/>
  <c r="B18" i="1"/>
  <c r="B9" i="1" l="1"/>
  <c r="B32" i="1" l="1"/>
</calcChain>
</file>

<file path=xl/sharedStrings.xml><?xml version="1.0" encoding="utf-8"?>
<sst xmlns="http://schemas.openxmlformats.org/spreadsheetml/2006/main" count="34" uniqueCount="34">
  <si>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</si>
  <si>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</si>
  <si>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</si>
  <si>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</si>
  <si>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</si>
  <si>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</si>
  <si>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</si>
  <si>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</si>
  <si>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</si>
  <si>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</si>
  <si>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</si>
  <si>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</si>
  <si>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</si>
  <si>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</si>
  <si>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</si>
  <si>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</si>
  <si>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</si>
  <si>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</si>
  <si>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</si>
  <si>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</si>
  <si>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</si>
  <si>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 xml:space="preserve"> о выполнении договора управления многоквартирным домом №12 по ул.Пожарского</t>
  </si>
  <si>
    <t>Уборка лестничных клеток, дезинфекция подъездов</t>
  </si>
  <si>
    <t>Уборка кровли от снега и наледи</t>
  </si>
  <si>
    <t>Проверка дымоходов и вентканалов</t>
  </si>
  <si>
    <t>Поиск и устранение утечек отопления</t>
  </si>
  <si>
    <t>Прочистка внутренней канализационной сети</t>
  </si>
  <si>
    <t xml:space="preserve">Ремонт кровли </t>
  </si>
  <si>
    <t>Ревизия, промывка, опрессовка системы отопления</t>
  </si>
  <si>
    <t xml:space="preserve">Декоративный ремонт мест пролива с кровли в квартире </t>
  </si>
  <si>
    <t>Заполнение и пуск системы отопления</t>
  </si>
  <si>
    <t>Ремонт системы отопления</t>
  </si>
  <si>
    <t xml:space="preserve">                                                                     за 2021 год.</t>
  </si>
  <si>
    <t>3. Задолженность за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</si>
</sst>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G33" sqref="G33"/>
    </sheetView>
  </sheetViews>
  <sheetFormatPr defaultRowHeight="14.4" x14ac:dyDescent="0.3"/>
  <cols>
    <col min="1" max="1" width="69.1093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18</v>
      </c>
    </row>
    <row r="2" spans="1:10" ht="17.399999999999999" x14ac:dyDescent="0.3">
      <c r="A2" s="9" t="s">
        <v>21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32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3">
        <v>175238.52</v>
      </c>
    </row>
    <row r="8" spans="1:10" ht="21" customHeight="1" x14ac:dyDescent="0.3">
      <c r="A8" s="5" t="s">
        <v>2</v>
      </c>
      <c r="B8" s="13">
        <v>169069.03</v>
      </c>
    </row>
    <row r="9" spans="1:10" ht="19.95" customHeight="1" x14ac:dyDescent="0.3">
      <c r="A9" s="5" t="s">
        <v>33</v>
      </c>
      <c r="B9" s="6">
        <f>B8-B7</f>
        <v>-6169.4899999999907</v>
      </c>
    </row>
    <row r="10" spans="1:10" ht="23.4" customHeight="1" x14ac:dyDescent="0.3">
      <c r="A10" s="5" t="s">
        <v>3</v>
      </c>
      <c r="B10" s="13">
        <f>B11+B19+B27+B30</f>
        <v>169305.18</v>
      </c>
    </row>
    <row r="11" spans="1:10" ht="23.4" customHeight="1" x14ac:dyDescent="0.3">
      <c r="A11" s="5" t="s">
        <v>4</v>
      </c>
      <c r="B11" s="14">
        <f>B12+B13+B15+B14+B18+B16+B17</f>
        <v>99980.77</v>
      </c>
    </row>
    <row r="12" spans="1:10" ht="21" customHeight="1" x14ac:dyDescent="0.3">
      <c r="A12" s="5" t="s">
        <v>5</v>
      </c>
      <c r="B12" s="3">
        <f>1890*1*12</f>
        <v>22680</v>
      </c>
      <c r="J12" s="12"/>
    </row>
    <row r="13" spans="1:10" ht="21.6" customHeight="1" x14ac:dyDescent="0.3">
      <c r="A13" s="5" t="s">
        <v>22</v>
      </c>
      <c r="B13" s="3">
        <f>736*1*12+246*1*12</f>
        <v>11784</v>
      </c>
    </row>
    <row r="14" spans="1:10" ht="21" customHeight="1" x14ac:dyDescent="0.3">
      <c r="A14" s="5" t="s">
        <v>17</v>
      </c>
      <c r="B14" s="3">
        <f>1514+1235+2000</f>
        <v>4749</v>
      </c>
    </row>
    <row r="15" spans="1:10" ht="21.6" customHeight="1" x14ac:dyDescent="0.35">
      <c r="A15" s="5" t="s">
        <v>23</v>
      </c>
      <c r="B15" s="2">
        <f>4398.28+684.2+587.01+4325.36+97.83+293.5+7500</f>
        <v>17886.18</v>
      </c>
    </row>
    <row r="16" spans="1:10" ht="21.6" customHeight="1" x14ac:dyDescent="0.35">
      <c r="A16" s="5" t="s">
        <v>27</v>
      </c>
      <c r="B16" s="2">
        <f>590.36+393.58+329.41+30000</f>
        <v>31313.35</v>
      </c>
    </row>
    <row r="17" spans="1:2" ht="21.6" customHeight="1" x14ac:dyDescent="0.35">
      <c r="A17" s="5" t="s">
        <v>29</v>
      </c>
      <c r="B17" s="2">
        <v>10002.879999999999</v>
      </c>
    </row>
    <row r="18" spans="1:2" ht="21.6" customHeight="1" x14ac:dyDescent="0.35">
      <c r="A18" s="5" t="s">
        <v>24</v>
      </c>
      <c r="B18" s="2">
        <f>782.68+782.68</f>
        <v>1565.36</v>
      </c>
    </row>
    <row r="19" spans="1:2" ht="18" x14ac:dyDescent="0.35">
      <c r="A19" s="8" t="s">
        <v>7</v>
      </c>
      <c r="B19" s="14">
        <f>B20+B25</f>
        <v>18542.77</v>
      </c>
    </row>
    <row r="20" spans="1:2" ht="18" x14ac:dyDescent="0.35">
      <c r="A20" s="8" t="s">
        <v>9</v>
      </c>
      <c r="B20" s="14">
        <f>B22+B21+B23+B24</f>
        <v>17105.36</v>
      </c>
    </row>
    <row r="21" spans="1:2" ht="18" x14ac:dyDescent="0.35">
      <c r="A21" s="8" t="s">
        <v>28</v>
      </c>
      <c r="B21" s="2">
        <v>6589</v>
      </c>
    </row>
    <row r="22" spans="1:2" ht="18" x14ac:dyDescent="0.35">
      <c r="A22" s="10" t="s">
        <v>25</v>
      </c>
      <c r="B22" s="11">
        <v>975.74</v>
      </c>
    </row>
    <row r="23" spans="1:2" ht="18" x14ac:dyDescent="0.35">
      <c r="A23" s="10" t="s">
        <v>30</v>
      </c>
      <c r="B23" s="11">
        <v>1589.79</v>
      </c>
    </row>
    <row r="24" spans="1:2" ht="18" x14ac:dyDescent="0.35">
      <c r="A24" s="10" t="s">
        <v>31</v>
      </c>
      <c r="B24" s="11">
        <f>212.68+1914.16+5000+470.85+353.14</f>
        <v>7950.8300000000008</v>
      </c>
    </row>
    <row r="25" spans="1:2" ht="18" x14ac:dyDescent="0.35">
      <c r="A25" s="8" t="s">
        <v>10</v>
      </c>
      <c r="B25" s="14">
        <f>B26</f>
        <v>1437.41</v>
      </c>
    </row>
    <row r="26" spans="1:2" ht="18" x14ac:dyDescent="0.35">
      <c r="A26" s="8" t="s">
        <v>26</v>
      </c>
      <c r="B26" s="2">
        <v>1437.41</v>
      </c>
    </row>
    <row r="27" spans="1:2" ht="18" x14ac:dyDescent="0.35">
      <c r="A27" s="8" t="s">
        <v>11</v>
      </c>
      <c r="B27" s="14">
        <f>B28+B29</f>
        <v>9542.2000000000007</v>
      </c>
    </row>
    <row r="28" spans="1:2" ht="18" x14ac:dyDescent="0.35">
      <c r="A28" s="8" t="s">
        <v>14</v>
      </c>
      <c r="B28" s="2">
        <f>262.15*4</f>
        <v>1048.5999999999999</v>
      </c>
    </row>
    <row r="29" spans="1:2" ht="18" x14ac:dyDescent="0.35">
      <c r="A29" s="8" t="s">
        <v>13</v>
      </c>
      <c r="B29" s="2">
        <f>2123.4*4</f>
        <v>8493.6</v>
      </c>
    </row>
    <row r="30" spans="1:2" ht="18" x14ac:dyDescent="0.35">
      <c r="A30" s="8" t="s">
        <v>12</v>
      </c>
      <c r="B30" s="14">
        <f>10309.86*4</f>
        <v>41239.440000000002</v>
      </c>
    </row>
    <row r="31" spans="1:2" ht="36" x14ac:dyDescent="0.35">
      <c r="A31" s="15" t="s">
        <v>15</v>
      </c>
      <c r="B31" s="2">
        <v>-171564.3</v>
      </c>
    </row>
    <row r="32" spans="1:2" ht="36" x14ac:dyDescent="0.35">
      <c r="A32" s="15" t="s">
        <v>16</v>
      </c>
      <c r="B32" s="14">
        <f>B7-B10+B9+B31</f>
        <v>-171800.44999999998</v>
      </c>
    </row>
    <row r="33" spans="1:2" ht="18" x14ac:dyDescent="0.35">
      <c r="A33" s="22"/>
      <c r="B33" s="21"/>
    </row>
    <row r="34" spans="1:2" s="18" customFormat="1" ht="18" x14ac:dyDescent="0.35">
      <c r="A34" s="23"/>
      <c r="B34" s="17"/>
    </row>
    <row r="35" spans="1:2" s="18" customFormat="1" ht="18" x14ac:dyDescent="0.35">
      <c r="A35" s="16"/>
      <c r="B35" s="17"/>
    </row>
    <row r="36" spans="1:2" s="18" customFormat="1" ht="17.399999999999999" x14ac:dyDescent="0.3">
      <c r="A36" s="20" t="s">
        <v>20</v>
      </c>
      <c r="B36" s="21" t="s">
        <v>19</v>
      </c>
    </row>
    <row r="37" spans="1:2" s="18" customFormat="1" ht="18" x14ac:dyDescent="0.35">
      <c r="A37" s="16"/>
      <c r="B37" s="17"/>
    </row>
    <row r="38" spans="1:2" s="18" customFormat="1" ht="18" x14ac:dyDescent="0.35">
      <c r="A38" s="16"/>
      <c r="B38" s="17"/>
    </row>
    <row r="39" spans="1:2" s="18" customFormat="1" ht="18" x14ac:dyDescent="0.35">
      <c r="A39" s="16"/>
      <c r="B39" s="17"/>
    </row>
    <row r="40" spans="1:2" s="18" customFormat="1" x14ac:dyDescent="0.3">
      <c r="B40" s="19"/>
    </row>
    <row r="41" spans="1:2" s="18" customFormat="1" x14ac:dyDescent="0.3">
      <c r="B41" s="19"/>
    </row>
    <row r="42" spans="1:2" s="18" customFormat="1" x14ac:dyDescent="0.3"/>
    <row r="43" spans="1:2" s="18" customFormat="1" x14ac:dyDescent="0.3"/>
    <row r="44" spans="1:2" s="18" customFormat="1" x14ac:dyDescent="0.3"/>
  </sheetData>
  <phoneticPr fontId="4" type="noConversion"/>
  <pageMargins left="0.7" right="0.7" top="0.75" bottom="0.75" header="0.3" footer="0.3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2020-07-06T11:56:10Z</cp:lastPrinted>
  <dcterms:created xsi:type="dcterms:W3CDTF">2006-09-16T00:00:00Z</dcterms:created>
  <dcterms:modified xsi:type="dcterms:W3CDTF">2022-01-31T12:47:24Z</dcterms:modified>
</cp:coreProperties>
</file>