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5" i="1" l="1"/>
  <c r="B20" i="1"/>
  <c r="B17" i="1"/>
  <c r="B11" i="1"/>
  <c r="B32" i="1"/>
  <c r="B30" i="1"/>
  <c r="B24" i="1"/>
  <c r="B16" i="1"/>
  <c r="B13" i="1"/>
  <c r="B12" i="1"/>
  <c r="B29" i="1" l="1"/>
  <c r="B23" i="1"/>
  <c r="B10" i="1" l="1"/>
  <c r="B9" i="1"/>
  <c r="B34" i="1" l="1"/>
</calcChain>
</file>

<file path=xl/sharedStrings.xml><?xml version="1.0" encoding="utf-8"?>
<sst xmlns="http://schemas.openxmlformats.org/spreadsheetml/2006/main" count="36" uniqueCount="36">
  <si>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</si>
  <si>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</si>
  <si>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</si>
  <si>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</si>
  <si>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</si>
  <si>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</si>
  <si>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</si>
  <si>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</si>
  <si>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</si>
  <si>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</si>
  <si>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</si>
  <si>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</si>
  <si>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</si>
  <si>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</si>
  <si>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</si>
  <si>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№46а по ул.Чапаева</t>
  </si>
  <si>
    <t>4.2. Электроснабжение</t>
  </si>
  <si>
    <t>4.3.Отопление</t>
  </si>
  <si>
    <t>4.4. Водоснабжение и водоотведение</t>
  </si>
  <si>
    <t>Устранение засоров внутренней канализационной сети</t>
  </si>
  <si>
    <t>4.5. Аварийно-диспетчерское обслуживание</t>
  </si>
  <si>
    <t>4.6. Услуги управления</t>
  </si>
  <si>
    <t>Якупова Р.С.</t>
  </si>
  <si>
    <t>Уборка лестничных клеток</t>
  </si>
  <si>
    <t>Обследование системы электроснабжения</t>
  </si>
  <si>
    <t>Ремонт системы ХВС</t>
  </si>
  <si>
    <t>Замена общедомового прибора учета ХВС</t>
  </si>
  <si>
    <t>Монтаж запитки  системы отопления</t>
  </si>
  <si>
    <t>Ремонт отопления на тех.этаже</t>
  </si>
  <si>
    <t>Промывка и опрессовка, шайбирование системы отопления</t>
  </si>
  <si>
    <t>Ремонт козырька над подъездом</t>
  </si>
  <si>
    <t>Ремонт системы электроснабжения</t>
  </si>
  <si>
    <t xml:space="preserve">                                                                     за 2023 год.</t>
  </si>
  <si>
    <t>3. Задолженность за 2023г.</t>
  </si>
  <si>
    <t>Завоз песка для дворников</t>
  </si>
  <si>
    <t>Пуск тепла, обработка системы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</si>
</sst>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E27" sqref="E27"/>
    </sheetView>
  </sheetViews>
  <sheetFormatPr defaultRowHeight="14.4" x14ac:dyDescent="0.3"/>
  <cols>
    <col min="1" max="1" width="65.5546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13</v>
      </c>
    </row>
    <row r="2" spans="1:10" ht="17.399999999999999" x14ac:dyDescent="0.3">
      <c r="A2" s="9" t="s">
        <v>15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32</v>
      </c>
      <c r="B4" s="9"/>
    </row>
    <row r="5" spans="1:10" ht="17.399999999999999" x14ac:dyDescent="0.3">
      <c r="A5" s="9"/>
      <c r="B5" s="9"/>
    </row>
    <row r="6" spans="1:10" ht="22.8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113947.68</v>
      </c>
    </row>
    <row r="8" spans="1:10" ht="21" customHeight="1" x14ac:dyDescent="0.3">
      <c r="A8" s="5" t="s">
        <v>2</v>
      </c>
      <c r="B8" s="11">
        <v>111302.14</v>
      </c>
    </row>
    <row r="9" spans="1:10" ht="19.8" customHeight="1" x14ac:dyDescent="0.3">
      <c r="A9" s="5" t="s">
        <v>33</v>
      </c>
      <c r="B9" s="6">
        <f>B8-B7</f>
        <v>-2645.5399999999936</v>
      </c>
    </row>
    <row r="10" spans="1:10" ht="23.4" customHeight="1" x14ac:dyDescent="0.3">
      <c r="A10" s="5" t="s">
        <v>3</v>
      </c>
      <c r="B10" s="11">
        <f>B11+B17+B29+B32+B20+B25</f>
        <v>97608.72</v>
      </c>
    </row>
    <row r="11" spans="1:10" ht="23.4" customHeight="1" x14ac:dyDescent="0.3">
      <c r="A11" s="5" t="s">
        <v>4</v>
      </c>
      <c r="B11" s="12">
        <f>B12+B13+B16+B14+B15</f>
        <v>46582</v>
      </c>
    </row>
    <row r="12" spans="1:10" ht="21" customHeight="1" x14ac:dyDescent="0.3">
      <c r="A12" s="5" t="s">
        <v>5</v>
      </c>
      <c r="B12" s="3">
        <f>1890*1*12</f>
        <v>22680</v>
      </c>
      <c r="J12" s="10"/>
    </row>
    <row r="13" spans="1:10" ht="21.6" customHeight="1" x14ac:dyDescent="0.3">
      <c r="A13" s="5" t="s">
        <v>23</v>
      </c>
      <c r="B13" s="3">
        <f>736*1*12</f>
        <v>8832</v>
      </c>
    </row>
    <row r="14" spans="1:10" ht="20.399999999999999" customHeight="1" x14ac:dyDescent="0.3">
      <c r="A14" s="5" t="s">
        <v>30</v>
      </c>
      <c r="B14" s="3">
        <v>3570</v>
      </c>
    </row>
    <row r="15" spans="1:10" ht="20.399999999999999" customHeight="1" x14ac:dyDescent="0.3">
      <c r="A15" s="5" t="s">
        <v>34</v>
      </c>
      <c r="B15" s="3">
        <v>1500</v>
      </c>
    </row>
    <row r="16" spans="1:10" ht="21" customHeight="1" x14ac:dyDescent="0.3">
      <c r="A16" s="5" t="s">
        <v>12</v>
      </c>
      <c r="B16" s="3">
        <f>2000+2000+6000</f>
        <v>10000</v>
      </c>
    </row>
    <row r="17" spans="1:2" ht="18" x14ac:dyDescent="0.35">
      <c r="A17" s="8" t="s">
        <v>16</v>
      </c>
      <c r="B17" s="12">
        <f>B18+B19</f>
        <v>2127</v>
      </c>
    </row>
    <row r="18" spans="1:2" ht="18" x14ac:dyDescent="0.35">
      <c r="A18" s="8" t="s">
        <v>24</v>
      </c>
      <c r="B18" s="2">
        <v>777</v>
      </c>
    </row>
    <row r="19" spans="1:2" ht="18" x14ac:dyDescent="0.35">
      <c r="A19" s="8" t="s">
        <v>31</v>
      </c>
      <c r="B19" s="2">
        <v>1350</v>
      </c>
    </row>
    <row r="20" spans="1:2" ht="18" x14ac:dyDescent="0.35">
      <c r="A20" s="8" t="s">
        <v>17</v>
      </c>
      <c r="B20" s="12">
        <f>B21+B22+B23+B24</f>
        <v>12871</v>
      </c>
    </row>
    <row r="21" spans="1:2" ht="18" x14ac:dyDescent="0.35">
      <c r="A21" s="8" t="s">
        <v>27</v>
      </c>
      <c r="B21" s="2">
        <v>2970</v>
      </c>
    </row>
    <row r="22" spans="1:2" ht="18" x14ac:dyDescent="0.35">
      <c r="A22" s="8" t="s">
        <v>28</v>
      </c>
      <c r="B22" s="2">
        <v>1461</v>
      </c>
    </row>
    <row r="23" spans="1:2" ht="18" x14ac:dyDescent="0.35">
      <c r="A23" s="8" t="s">
        <v>29</v>
      </c>
      <c r="B23" s="2">
        <f>3520+1611</f>
        <v>5131</v>
      </c>
    </row>
    <row r="24" spans="1:2" ht="18" x14ac:dyDescent="0.35">
      <c r="A24" s="8" t="s">
        <v>35</v>
      </c>
      <c r="B24" s="2">
        <f>1103+1103+1103</f>
        <v>3309</v>
      </c>
    </row>
    <row r="25" spans="1:2" ht="18" x14ac:dyDescent="0.35">
      <c r="A25" s="8" t="s">
        <v>18</v>
      </c>
      <c r="B25" s="12">
        <f>B26+B27+B28</f>
        <v>10120</v>
      </c>
    </row>
    <row r="26" spans="1:2" ht="18" x14ac:dyDescent="0.35">
      <c r="A26" s="8" t="s">
        <v>19</v>
      </c>
      <c r="B26" s="2">
        <v>1270</v>
      </c>
    </row>
    <row r="27" spans="1:2" ht="18" x14ac:dyDescent="0.35">
      <c r="A27" s="8" t="s">
        <v>25</v>
      </c>
      <c r="B27" s="2">
        <v>850</v>
      </c>
    </row>
    <row r="28" spans="1:2" ht="18" x14ac:dyDescent="0.35">
      <c r="A28" s="8" t="s">
        <v>26</v>
      </c>
      <c r="B28" s="2">
        <v>8000</v>
      </c>
    </row>
    <row r="29" spans="1:2" ht="18" x14ac:dyDescent="0.35">
      <c r="A29" s="8" t="s">
        <v>20</v>
      </c>
      <c r="B29" s="12">
        <f>B30+B31</f>
        <v>642.44000000000005</v>
      </c>
    </row>
    <row r="30" spans="1:2" ht="18" x14ac:dyDescent="0.35">
      <c r="A30" s="8" t="s">
        <v>9</v>
      </c>
      <c r="B30" s="2">
        <f>160.61*4</f>
        <v>642.44000000000005</v>
      </c>
    </row>
    <row r="31" spans="1:2" ht="18" x14ac:dyDescent="0.35">
      <c r="A31" s="8" t="s">
        <v>8</v>
      </c>
      <c r="B31" s="2">
        <v>0</v>
      </c>
    </row>
    <row r="32" spans="1:2" ht="18" x14ac:dyDescent="0.35">
      <c r="A32" s="8" t="s">
        <v>21</v>
      </c>
      <c r="B32" s="12">
        <f>6316.57*4</f>
        <v>25266.28</v>
      </c>
    </row>
    <row r="33" spans="1:2" ht="36" x14ac:dyDescent="0.35">
      <c r="A33" s="13" t="s">
        <v>10</v>
      </c>
      <c r="B33" s="2">
        <v>-10283.09</v>
      </c>
    </row>
    <row r="34" spans="1:2" ht="36" x14ac:dyDescent="0.35">
      <c r="A34" s="13" t="s">
        <v>11</v>
      </c>
      <c r="B34" s="12">
        <f>B7-B10+B9+B33</f>
        <v>3410.3299999999981</v>
      </c>
    </row>
    <row r="35" spans="1:2" ht="18" x14ac:dyDescent="0.35">
      <c r="A35" s="20"/>
      <c r="B35" s="19"/>
    </row>
    <row r="36" spans="1:2" s="16" customFormat="1" ht="18" x14ac:dyDescent="0.35">
      <c r="A36" s="14"/>
      <c r="B36" s="15"/>
    </row>
    <row r="37" spans="1:2" s="16" customFormat="1" ht="17.399999999999999" x14ac:dyDescent="0.3">
      <c r="A37" s="18" t="s">
        <v>14</v>
      </c>
      <c r="B37" s="19" t="s">
        <v>22</v>
      </c>
    </row>
    <row r="38" spans="1:2" s="16" customFormat="1" ht="18" x14ac:dyDescent="0.35">
      <c r="A38" s="14"/>
      <c r="B38" s="15"/>
    </row>
    <row r="39" spans="1:2" s="16" customFormat="1" ht="18" x14ac:dyDescent="0.35">
      <c r="A39" s="14"/>
      <c r="B39" s="15"/>
    </row>
    <row r="40" spans="1:2" s="16" customFormat="1" ht="18" x14ac:dyDescent="0.35">
      <c r="A40" s="14"/>
      <c r="B40" s="15"/>
    </row>
    <row r="41" spans="1:2" s="16" customFormat="1" x14ac:dyDescent="0.3">
      <c r="B41" s="17"/>
    </row>
    <row r="42" spans="1:2" s="16" customFormat="1" x14ac:dyDescent="0.3">
      <c r="B42" s="17"/>
    </row>
    <row r="43" spans="1:2" s="16" customFormat="1" x14ac:dyDescent="0.3"/>
    <row r="44" spans="1:2" s="16" customFormat="1" x14ac:dyDescent="0.3"/>
    <row r="45" spans="1:2" s="16" customFormat="1" x14ac:dyDescent="0.3"/>
  </sheetData>
  <pageMargins left="0.7" right="0.7" top="0.75" bottom="0.75" header="0.3" footer="0.3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2024-02-29T07:08:42Z</dcterms:modified>
</cp:coreProperties>
</file>