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32" i="1"/>
  <c r="B31"/>
  <c r="B26"/>
  <c r="B11"/>
  <c r="B14"/>
  <c r="B13"/>
  <c r="B12"/>
  <c r="B24"/>
  <c r="B30"/>
  <c r="B10"/>
  <c r="B21"/>
  <c r="B33"/>
  <c r="B28"/>
  <c r="B25"/>
  <c r="B9"/>
  <c r="B35"/>
</calcChain>
</file>

<file path=xl/sharedStrings.xml><?xml version="1.0" encoding="utf-8"?>
<sst xmlns="http://schemas.openxmlformats.org/spreadsheetml/2006/main" count="37" uniqueCount="37">
  <si>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</si>
  <si>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</si>
  <si>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</si>
  <si>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</si>
  <si>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</si>
  <si>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</si>
  <si>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</si>
  <si>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</si>
  <si>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 xml:space="preserve">                        управляющей компанией ООО "ЖК Сервис 1"</t>
  </si>
  <si>
    <t>Замена ламп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</si>
  <si>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</si>
  <si>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</si>
  <si>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</si>
  <si>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</si>
  <si>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</si>
  <si>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</si>
  <si>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</si>
  <si>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</si>
  <si>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</si>
  <si>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</si>
  <si>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№46а по ул.Чапаева</t>
  </si>
  <si>
    <t>4.2. Электроснабжение</t>
  </si>
  <si>
    <t>Ремонт козырька над входом в подъезд</t>
  </si>
  <si>
    <t>Покраска входной двери  подъезда и козырька</t>
  </si>
  <si>
    <t>Установка светильника над входом в подъезд</t>
  </si>
  <si>
    <t>4.3. Отопление</t>
  </si>
  <si>
    <t>Ремонт элеваторного узла отопления</t>
  </si>
  <si>
    <t>Дезинфекция подъездов</t>
  </si>
  <si>
    <t>Ремонт входной двери в подъезд</t>
  </si>
  <si>
    <t>Установка информационных стендов в подъезде</t>
  </si>
  <si>
    <t>4.4. Водоснабжение и водоотведение</t>
  </si>
  <si>
    <t>Прочистка внутренней канализационной сети</t>
  </si>
  <si>
    <t>Ревизия, промывка, опрессовка, шайбирование системы отопления</t>
  </si>
  <si>
    <t>Обработка системы отопления</t>
  </si>
  <si>
    <t>3. Задолженность за 2020г.</t>
  </si>
  <si>
    <t>Проверка дымоходов и вентканалов</t>
  </si>
  <si>
    <t xml:space="preserve">                                                                     за 2020 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</si>
</sst>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activeCell="E12" sqref="E12"/>
    </sheetView>
  </sheetViews>
  <sheetFormatPr defaultRowHeight="15"/>
  <cols>
    <col min="1" max="1" width="64.85546875" customWidth="1"/>
    <col min="2" max="2" width="26.42578125" customWidth="1"/>
    <col min="6" max="6" width="9.42578125" bestFit="1" customWidth="1"/>
    <col min="10" max="10" width="9.42578125" bestFit="1" customWidth="1"/>
  </cols>
  <sheetData>
    <row r="1" spans="1:10" ht="18.75">
      <c r="A1" s="7" t="s">
        <v>17</v>
      </c>
    </row>
    <row r="2" spans="1:10" ht="18.75">
      <c r="A2" s="9" t="s">
        <v>20</v>
      </c>
      <c r="B2" s="9"/>
    </row>
    <row r="3" spans="1:10" ht="18.75">
      <c r="A3" s="9" t="s">
        <v>8</v>
      </c>
      <c r="B3" s="9"/>
    </row>
    <row r="4" spans="1:10" ht="18.75">
      <c r="A4" s="9" t="s">
        <v>36</v>
      </c>
      <c r="B4" s="9"/>
    </row>
    <row r="5" spans="1:10" ht="18.75">
      <c r="A5" s="9"/>
      <c r="B5" s="9"/>
    </row>
    <row r="6" spans="1:10" ht="22.9" customHeight="1">
      <c r="A6" s="4" t="s">
        <v>0</v>
      </c>
      <c r="B6" s="1" t="s">
        <v>7</v>
      </c>
    </row>
    <row r="7" spans="1:10" ht="20.45" customHeight="1">
      <c r="A7" s="5" t="s">
        <v>1</v>
      </c>
      <c r="B7" s="11">
        <v>109451.56</v>
      </c>
    </row>
    <row r="8" spans="1:10" ht="21" customHeight="1">
      <c r="A8" s="5" t="s">
        <v>2</v>
      </c>
      <c r="B8" s="11">
        <v>103861.23</v>
      </c>
    </row>
    <row r="9" spans="1:10" ht="19.899999999999999" customHeight="1">
      <c r="A9" s="5" t="s">
        <v>34</v>
      </c>
      <c r="B9" s="6">
        <f>B8-B7</f>
        <v>-5590.3300000000017</v>
      </c>
    </row>
    <row r="10" spans="1:10" ht="23.45" customHeight="1">
      <c r="A10" s="5" t="s">
        <v>3</v>
      </c>
      <c r="B10" s="11">
        <f>B11+B21+B30+B33+B24+B28</f>
        <v>122523.42</v>
      </c>
    </row>
    <row r="11" spans="1:10" ht="23.45" customHeight="1">
      <c r="A11" s="5" t="s">
        <v>4</v>
      </c>
      <c r="B11" s="12">
        <f>B12+B13+B15+B16+B17+B14+B18+B19+B20</f>
        <v>76120.44</v>
      </c>
    </row>
    <row r="12" spans="1:10" ht="21" customHeight="1">
      <c r="A12" s="5" t="s">
        <v>5</v>
      </c>
      <c r="B12" s="3">
        <f>2656.08*3*4</f>
        <v>31872.959999999999</v>
      </c>
      <c r="J12" s="10"/>
    </row>
    <row r="13" spans="1:10" ht="21.6" customHeight="1">
      <c r="A13" s="5" t="s">
        <v>6</v>
      </c>
      <c r="B13" s="3">
        <f>1328.04*3*4</f>
        <v>15936.48</v>
      </c>
    </row>
    <row r="14" spans="1:10" ht="21.6" customHeight="1">
      <c r="A14" s="5" t="s">
        <v>27</v>
      </c>
      <c r="B14" s="3">
        <f>5987.35*2</f>
        <v>11974.7</v>
      </c>
    </row>
    <row r="15" spans="1:10" ht="21" customHeight="1">
      <c r="A15" s="5" t="s">
        <v>16</v>
      </c>
      <c r="B15" s="3">
        <v>995</v>
      </c>
    </row>
    <row r="16" spans="1:10" ht="21" customHeight="1">
      <c r="A16" s="5" t="s">
        <v>22</v>
      </c>
      <c r="B16" s="3">
        <v>5441.31</v>
      </c>
    </row>
    <row r="17" spans="1:2" ht="21" customHeight="1">
      <c r="A17" s="5" t="s">
        <v>23</v>
      </c>
      <c r="B17" s="3">
        <v>2910.4</v>
      </c>
    </row>
    <row r="18" spans="1:2" ht="21" customHeight="1">
      <c r="A18" s="5" t="s">
        <v>28</v>
      </c>
      <c r="B18" s="3">
        <v>2168.73</v>
      </c>
    </row>
    <row r="19" spans="1:2" ht="21" customHeight="1">
      <c r="A19" s="5" t="s">
        <v>29</v>
      </c>
      <c r="B19" s="3">
        <v>3412.3</v>
      </c>
    </row>
    <row r="20" spans="1:2" ht="21" customHeight="1">
      <c r="A20" s="5" t="s">
        <v>35</v>
      </c>
      <c r="B20" s="3">
        <v>1408.56</v>
      </c>
    </row>
    <row r="21" spans="1:2" ht="18.75">
      <c r="A21" s="8" t="s">
        <v>21</v>
      </c>
      <c r="B21" s="12">
        <f>B22+B23</f>
        <v>5882.9</v>
      </c>
    </row>
    <row r="22" spans="1:2" ht="18.75">
      <c r="A22" s="8" t="s">
        <v>9</v>
      </c>
      <c r="B22" s="2">
        <v>638.16</v>
      </c>
    </row>
    <row r="23" spans="1:2" ht="18.75">
      <c r="A23" s="8" t="s">
        <v>24</v>
      </c>
      <c r="B23" s="2">
        <v>5244.74</v>
      </c>
    </row>
    <row r="24" spans="1:2" ht="18.75">
      <c r="A24" s="8" t="s">
        <v>25</v>
      </c>
      <c r="B24" s="12">
        <f>B25+B26+B27</f>
        <v>14188.7</v>
      </c>
    </row>
    <row r="25" spans="1:2" ht="18.75">
      <c r="A25" s="8" t="s">
        <v>26</v>
      </c>
      <c r="B25" s="2">
        <f>794.19+2206.05+317.2</f>
        <v>3317.44</v>
      </c>
    </row>
    <row r="26" spans="1:2" ht="18.75">
      <c r="A26" s="8" t="s">
        <v>33</v>
      </c>
      <c r="B26" s="2">
        <f>954.38+704.28</f>
        <v>1658.6599999999999</v>
      </c>
    </row>
    <row r="27" spans="1:2" ht="37.5">
      <c r="A27" s="22" t="s">
        <v>32</v>
      </c>
      <c r="B27" s="2">
        <v>9212.6</v>
      </c>
    </row>
    <row r="28" spans="1:2" ht="18.75">
      <c r="A28" s="8" t="s">
        <v>30</v>
      </c>
      <c r="B28" s="12">
        <f>B29</f>
        <v>1535.43</v>
      </c>
    </row>
    <row r="29" spans="1:2" ht="18.75">
      <c r="A29" s="8" t="s">
        <v>31</v>
      </c>
      <c r="B29" s="2">
        <v>1535.43</v>
      </c>
    </row>
    <row r="30" spans="1:2" ht="18.75">
      <c r="A30" s="8" t="s">
        <v>10</v>
      </c>
      <c r="B30" s="12">
        <f>B31+B32</f>
        <v>5846.24</v>
      </c>
    </row>
    <row r="31" spans="1:2" ht="18.75">
      <c r="A31" s="8" t="s">
        <v>13</v>
      </c>
      <c r="B31" s="2">
        <f>160.61*4</f>
        <v>642.44000000000005</v>
      </c>
    </row>
    <row r="32" spans="1:2" ht="18.75">
      <c r="A32" s="8" t="s">
        <v>12</v>
      </c>
      <c r="B32" s="2">
        <f>1300.95*4</f>
        <v>5203.8</v>
      </c>
    </row>
    <row r="33" spans="1:2" ht="18.75">
      <c r="A33" s="8" t="s">
        <v>11</v>
      </c>
      <c r="B33" s="12">
        <f>6316.57*3</f>
        <v>18949.71</v>
      </c>
    </row>
    <row r="34" spans="1:2" ht="37.5">
      <c r="A34" s="13" t="s">
        <v>14</v>
      </c>
      <c r="B34" s="2">
        <v>-22919.08</v>
      </c>
    </row>
    <row r="35" spans="1:2" ht="37.5">
      <c r="A35" s="13" t="s">
        <v>15</v>
      </c>
      <c r="B35" s="12">
        <f>B7-B10+B9+B34</f>
        <v>-41581.270000000004</v>
      </c>
    </row>
    <row r="36" spans="1:2" ht="18.75">
      <c r="A36" s="20"/>
      <c r="B36" s="19"/>
    </row>
    <row r="37" spans="1:2" s="16" customFormat="1" ht="18.75">
      <c r="A37" s="21"/>
      <c r="B37" s="15"/>
    </row>
    <row r="38" spans="1:2" s="16" customFormat="1" ht="18.75">
      <c r="A38" s="14"/>
      <c r="B38" s="15"/>
    </row>
    <row r="39" spans="1:2" s="16" customFormat="1" ht="18.75">
      <c r="A39" s="18" t="s">
        <v>19</v>
      </c>
      <c r="B39" s="19" t="s">
        <v>18</v>
      </c>
    </row>
    <row r="40" spans="1:2" s="16" customFormat="1" ht="18.75">
      <c r="A40" s="14"/>
      <c r="B40" s="15"/>
    </row>
    <row r="41" spans="1:2" s="16" customFormat="1" ht="18.75">
      <c r="A41" s="14"/>
      <c r="B41" s="15"/>
    </row>
    <row r="42" spans="1:2" s="16" customFormat="1" ht="18.75">
      <c r="A42" s="14"/>
      <c r="B42" s="15"/>
    </row>
    <row r="43" spans="1:2" s="16" customFormat="1">
      <c r="B43" s="17"/>
    </row>
    <row r="44" spans="1:2" s="16" customFormat="1">
      <c r="B44" s="17"/>
    </row>
    <row r="45" spans="1:2" s="16" customFormat="1"/>
    <row r="46" spans="1:2" s="16" customFormat="1"/>
    <row r="47" spans="1:2" s="16" customFormat="1"/>
  </sheetData>
  <phoneticPr fontId="4" type="noConversion"/>
  <pageMargins left="0.7" right="0.7" top="0.75" bottom="0.75" header="0.3" footer="0.3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2021-03-29T12:20:02Z</cp:lastPrinted>
  <dcterms:created xsi:type="dcterms:W3CDTF">2006-09-16T00:00:00Z</dcterms:created>
  <dcterms:modified xsi:type="dcterms:W3CDTF">2021-03-29T12:28:08Z</dcterms:modified>
</cp:coreProperties>
</file>